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96" windowWidth="13392" windowHeight="4080" firstSheet="1" activeTab="1"/>
  </bookViews>
  <sheets>
    <sheet name="Список форм" sheetId="1" r:id="rId1"/>
    <sheet name="4.7" sheetId="8" r:id="rId2"/>
    <sheet name="4.8" sheetId="9" r:id="rId3"/>
    <sheet name="4.9" sheetId="10" r:id="rId4"/>
  </sheets>
  <definedNames>
    <definedName name="_xlnm.Print_Area" localSheetId="1">'4.7'!$A$1:$AE$87</definedName>
    <definedName name="_xlnm.Print_Area" localSheetId="2">'4.8'!$A$1:$AE$9</definedName>
    <definedName name="_xlnm.Print_Area" localSheetId="3">'4.9'!$A$1:$AY$22</definedName>
  </definedNames>
  <calcPr calcId="145621"/>
</workbook>
</file>

<file path=xl/calcChain.xml><?xml version="1.0" encoding="utf-8"?>
<calcChain xmlns="http://schemas.openxmlformats.org/spreadsheetml/2006/main">
  <c r="F3" i="10" l="1"/>
  <c r="F3" i="9"/>
  <c r="F3" i="8"/>
  <c r="F64" i="8" l="1"/>
  <c r="F14" i="8" l="1"/>
  <c r="F6" i="8"/>
  <c r="F5" i="9" l="1"/>
  <c r="F87" i="8" l="1"/>
  <c r="F26" i="8" l="1"/>
  <c r="F30" i="8" s="1"/>
  <c r="F25" i="8" l="1"/>
  <c r="F40" i="8" l="1"/>
  <c r="F86" i="8" l="1"/>
  <c r="F37" i="8" l="1"/>
</calcChain>
</file>

<file path=xl/sharedStrings.xml><?xml version="1.0" encoding="utf-8"?>
<sst xmlns="http://schemas.openxmlformats.org/spreadsheetml/2006/main" count="166" uniqueCount="139">
  <si>
    <t>РЭК Сахалинской области</t>
  </si>
  <si>
    <t>ФОРМЫ</t>
  </si>
  <si>
    <t>ПРЕДОСТАВЛЕНИЯ ИНФОРМАЦИИ, ПОДЛЕЖАЩЕЙ РАСКРЫТИЮ</t>
  </si>
  <si>
    <t>СО СТАНДАРТАМИ РАСКРЫТИЯ ИНФОРМАЦИИ</t>
  </si>
  <si>
    <t>ТЕПЛОСНАБЖАЮЩИМИ ОРГАНИЗАЦИЯМИ ТЕПЛОСЕТЕВЫМИ ОРГАНИЗАЦИЯМИ</t>
  </si>
  <si>
    <t>Форма 4.1</t>
  </si>
  <si>
    <t xml:space="preserve">Общая информация о регулируемой организации </t>
  </si>
  <si>
    <t>Форма 4.2</t>
  </si>
  <si>
    <t>Информация об утвержденных тарифах на услуги по передаче тепловой энергии, теплоносителя</t>
  </si>
  <si>
    <t>Форма 4.3</t>
  </si>
  <si>
    <t>Информация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</si>
  <si>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 xml:space="preserve">Информация об утвержденных тарифах на тепловую энергию (мощность)     </t>
  </si>
  <si>
    <t>Информация об утвержденной плате за услуги по поддержанию резервной тепловой мощности при отсутствии потребления тепловой энергии</t>
  </si>
  <si>
    <t>Форма 4.4</t>
  </si>
  <si>
    <t>Информация об утвержденной плате за подключение (технологическое присоединение) к системе теплоснабжения</t>
  </si>
  <si>
    <t>Форма 4.5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</si>
  <si>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</si>
  <si>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Форма 4.6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</si>
  <si>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</t>
  </si>
  <si>
    <t>Форма 4.7</t>
  </si>
  <si>
    <t xml:space="preserve">Информация об основных потребительских характеристиках регулируемых товаров и услуг регулируемой организации </t>
  </si>
  <si>
    <t>Форма 4.8</t>
  </si>
  <si>
    <t xml:space="preserve">Информация об инвестиционных программах регулируемой организации      </t>
  </si>
  <si>
    <t>Форма 4.9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</si>
  <si>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</t>
  </si>
  <si>
    <t>Форма 4.10</t>
  </si>
  <si>
    <t>Информация об условиях, на которых осуществляется поставка регулируемых товаров (оказание регулируемых услуг)</t>
  </si>
  <si>
    <t>Форма 4.11</t>
  </si>
  <si>
    <t>Форма 4.12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</si>
  <si>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</si>
  <si>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4.13</t>
  </si>
  <si>
    <t>Форма 4.14</t>
  </si>
  <si>
    <t>Форма 4.15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</si>
  <si>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</t>
  </si>
  <si>
    <t xml:space="preserve">Информация о предложении регулируемой организации об установлении цен (тарифов) в сфере теплоснабжения на очередной расчетный период регулирования </t>
  </si>
  <si>
    <t xml:space="preserve">Наименование организации                         </t>
  </si>
  <si>
    <t xml:space="preserve">ИНН                                              </t>
  </si>
  <si>
    <t xml:space="preserve">Местонахождение (адрес)                          </t>
  </si>
  <si>
    <t>объем</t>
  </si>
  <si>
    <t>Способ 
доставки</t>
  </si>
  <si>
    <t>средневзвешенной стоимости (1 кВт•ч)</t>
  </si>
  <si>
    <t>стоимость</t>
  </si>
  <si>
    <t>способ приобретения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</si>
  <si>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</si>
  <si>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2.Себестоимость производимых товаров (оказываемых услуг) по регулируемому виду деятельности (тыс. рублей), включая:</t>
  </si>
  <si>
    <t>а)расходы на покупаемую тепловую энергию (мощность), теплоноситель</t>
  </si>
  <si>
    <t>б)расходы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</si>
  <si>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t>в)расходы на покупаемую электрическую энергию (мощность), используемую в технологическом процессе, с указанием:</t>
  </si>
  <si>
    <t>4.Изменение стоимости основных фондов, в том числе за счет их ввода в эксплуатацию (вывода из эксплуатации), а также стоимости их переоценки (тыс. рублей)</t>
  </si>
  <si>
    <t>6.Годовой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</si>
  <si>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7.Установленная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</si>
  <si>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8.Тепловая нагрузка по договорам, заключенным в рамках осуществления регулируемых видов деятельности (Гкал/ч)</t>
  </si>
  <si>
    <t>9. Объем вырабатываемой регулируемой организацией тепловой энергии в рамках осуществления регулируемых видов деятельности (тыс. Гкал)</t>
  </si>
  <si>
    <t>10. Объем приобретаемой регулируемой организацией тепловой энергии в рамках осуществления регулируемых видов деятельности (тыс. Гкал)</t>
  </si>
  <si>
    <t>11.Объем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</si>
  <si>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13. Фактический объем потерь при передаче тепловой энергии (тыс. Гкал)</t>
  </si>
  <si>
    <t>14.Среднесписочная численность основного производственного персонала (человек)</t>
  </si>
  <si>
    <t>15.Среднесписочная численность административно-управленческого персонала (человек)</t>
  </si>
  <si>
    <t>17.Удельный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кВт•ч/Гкал)</t>
  </si>
  <si>
    <t>18.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</si>
  <si>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г)расходы на приобретение холодной воды, используемой в технологическом процессе</t>
  </si>
  <si>
    <t>д)расходы на химические реагенты, используемые в технологическом процессе</t>
  </si>
  <si>
    <t>е)расходы на оплату труда и отчисления на социальные нужды основного производственного персонала</t>
  </si>
  <si>
    <t>ж)расходы на оплату труда и отчисления на социальные нужды административно-управленческого персонала</t>
  </si>
  <si>
    <t>з)расходы на амортизацию основных производственных средств</t>
  </si>
  <si>
    <t>и)расходы на аренду имущества, используемого для осуществления регулируемого вида деятельности</t>
  </si>
  <si>
    <t>к)общепроизводственные расходы, в том числе отнесенные к ним расходы на текущий и капитальный ремонт</t>
  </si>
  <si>
    <t>л)общехозяйственные расходы, в том числе отнесенные к ним расходы на текущий и капитальный ремонт</t>
  </si>
  <si>
    <t>м)расходы на капитальный и текущий ремонт основных производственных средств, в том числе</t>
  </si>
  <si>
    <t xml:space="preserve">н)прочие расходы, которые подлежат отнесению на регулируемые виды деятельности в соответствии с законодательством Российской Федерации  </t>
  </si>
  <si>
    <t>1.Количество аварий на тепловых сетях (единиц на километр)</t>
  </si>
  <si>
    <t>2.Количество аварий на источниках тепловой энергии (единиц на источник)</t>
  </si>
  <si>
    <t>3.Показатели надежности и качества, установленных в соответствии с законодательством Российской Федерации</t>
  </si>
  <si>
    <t>4.Доля числа исполненных в срок договоров о подключении (технологическом присоединении)</t>
  </si>
  <si>
    <t>5.Средняя продолжительность рассмотрения заявок на подключение (технологическое присоединение) (дней)</t>
  </si>
  <si>
    <t>1.Наименование, дата утверждения и цель инвестиционной программы</t>
  </si>
  <si>
    <t>4.Сроки начала и окончания реализации инвестиционной программы</t>
  </si>
  <si>
    <t>2.Наименование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соответствующего полномочия)</t>
  </si>
  <si>
    <t>3.Наименование органа местного самоуправления, согласовавшего инвестиционную программу</t>
  </si>
  <si>
    <t>5.Потребности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</t>
  </si>
  <si>
    <t xml:space="preserve">Наименование     
мероприятия
</t>
  </si>
  <si>
    <t>Источник финансирования</t>
  </si>
  <si>
    <t>Год</t>
  </si>
  <si>
    <t xml:space="preserve">Потребность в финансовых
 средствах  (тыс. руб.)  
</t>
  </si>
  <si>
    <t>Наименование     
показателей</t>
  </si>
  <si>
    <t>Фактические значения целевых показателей инвестиционной программы</t>
  </si>
  <si>
    <t>Плановые значения целевых показателей инвестиционной программы</t>
  </si>
  <si>
    <t xml:space="preserve">6.Плановые значения целевых показателей инвестиционной    программы (с разбивкой по мероприятиям)
</t>
  </si>
  <si>
    <t>7.Использование инвестиционных средств за отчетный год с разбивкой по кварталам, мероприятиям и источникам финансирования инвестиционной программы (тыс. рублей)</t>
  </si>
  <si>
    <t>Источники финансирования инвестиционной программы</t>
  </si>
  <si>
    <t>Квартал</t>
  </si>
  <si>
    <t xml:space="preserve">Сведения об использовании  
  инвестиционных средств за отчетный год,тыс. руб.    
</t>
  </si>
  <si>
    <t>8.Внесение изменений в инвестиционную программу</t>
  </si>
  <si>
    <t xml:space="preserve">Дата внесения изменений      </t>
  </si>
  <si>
    <t>Внесенные изменения</t>
  </si>
  <si>
    <t>3. Информация, указанная в  пункте 8 настоящего документа, раскрывается регулируемой организацией в течение 10 календарных дней со дня принятия органом исполнительной власти субъекта Российской Федерации (органом местного самоуправления в случае передачи соответствующих полномочий) решения о внесении изменений в инвестиционную программу.</t>
  </si>
  <si>
    <t>УТВЕРЖДЕНЫ</t>
  </si>
  <si>
    <t>приказом</t>
  </si>
  <si>
    <t>от 24.07.2013 N 40</t>
  </si>
  <si>
    <t>в том числе уголь</t>
  </si>
  <si>
    <t xml:space="preserve">в то числе керосин </t>
  </si>
  <si>
    <t>-</t>
  </si>
  <si>
    <t xml:space="preserve">     Форма 4.9  Информация об инвестиционных программах регулируемой организации  за 2016 год</t>
  </si>
  <si>
    <t>Инвестиционная программа МУП "ТЕПЛО" на 2016 год  не утверждена</t>
  </si>
  <si>
    <t xml:space="preserve">Форма 4.8  Информация об основных потребительских характеристиках регулируемых товаров и услуг регулируемой организации за 2016 год </t>
  </si>
  <si>
    <t>Форма 4.7 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 за  2016 год</t>
  </si>
  <si>
    <t xml:space="preserve">5.Валовая прибыль (убытки) от реализации товаров и оказания услуг по регулируемому виду деятельности (тыс. рублей)                                                                                                          </t>
  </si>
  <si>
    <t xml:space="preserve">1.Выручка от регулируемого вида деятельности (тыс. рублей) с разбивкой по видам деятельности </t>
  </si>
  <si>
    <t>производство и передача  тепловой энергии</t>
  </si>
  <si>
    <t>Стоимость
за единицу, руб.</t>
  </si>
  <si>
    <t>Объем,            тонн</t>
  </si>
  <si>
    <t xml:space="preserve">Стоимость
доставки, тыс. руб. </t>
  </si>
  <si>
    <t>объем приобретения электрической энергии, тыс. кВтч</t>
  </si>
  <si>
    <t xml:space="preserve">16.Удельный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                                                           </t>
  </si>
  <si>
    <t>автоперевозки</t>
  </si>
  <si>
    <t>котельная ЦРК</t>
  </si>
  <si>
    <t>котельная ТЭЦ</t>
  </si>
  <si>
    <t>котельная № 2</t>
  </si>
  <si>
    <t>котельная № 3</t>
  </si>
  <si>
    <t>котельная № 6</t>
  </si>
  <si>
    <t>котельная № 7</t>
  </si>
  <si>
    <t>котельная № 8</t>
  </si>
  <si>
    <t>котельная № 9</t>
  </si>
  <si>
    <t>котельная № 12</t>
  </si>
  <si>
    <t>котельная № 13</t>
  </si>
  <si>
    <t>котельная № 16</t>
  </si>
  <si>
    <t>котельная № 19</t>
  </si>
  <si>
    <t>котельная № 21</t>
  </si>
  <si>
    <t>котельная № 22</t>
  </si>
  <si>
    <t>котельная № 25</t>
  </si>
  <si>
    <t>котельная Новиково</t>
  </si>
  <si>
    <t>минибойлерная</t>
  </si>
  <si>
    <t>в соответствии с температурным графиком</t>
  </si>
  <si>
    <t>12.Нормативы технологических потерь при передаче тепловой энергии, теплоносителя по тепловым сетям, утвержденных уполномоченным органом (Гкал/ч)</t>
  </si>
  <si>
    <t>694020, Сахалинская область, г. Корсаков, ул. Толстого, 76</t>
  </si>
  <si>
    <t xml:space="preserve">3.Чистая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                                                                                                                                                         Чистая прибыль  за 2016 год в размере 70 % будет израсходована на погашение убытков 2015 года в сумме 31464 тыс. руб. </t>
  </si>
  <si>
    <t xml:space="preserve">Муниципальное унитарное предприятие "ТЕПЛО" Корсаковского городского округа </t>
  </si>
  <si>
    <t>694020, Сахалинская область, г. Корсаков,                                                 ул. Толстого, 76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</si>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</sst>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0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ourier New"/>
      <family val="3"/>
      <charset val="204"/>
    </font>
    <font>
      <u/>
      <sz val="10"/>
      <color theme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5" fillId="0" borderId="3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2" xfId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5" fillId="0" borderId="4" xfId="1" applyFont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5" fillId="0" borderId="0" xfId="1" applyFont="1" applyAlignment="1" applyProtection="1"/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2" fillId="2" borderId="7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BreakPreview" topLeftCell="A4" zoomScaleNormal="100" zoomScaleSheetLayoutView="100" workbookViewId="0">
      <selection activeCell="E9" sqref="E9"/>
    </sheetView>
  </sheetViews>
  <sheetFormatPr defaultRowHeight="14.4" x14ac:dyDescent="0.3"/>
  <cols>
    <col min="1" max="1" width="68.6640625" style="5" customWidth="1"/>
    <col min="2" max="2" width="14.33203125" style="5" customWidth="1"/>
  </cols>
  <sheetData>
    <row r="1" spans="1:2" ht="15" x14ac:dyDescent="0.25">
      <c r="A1" s="4"/>
    </row>
    <row r="2" spans="1:2" x14ac:dyDescent="0.3">
      <c r="A2" s="4"/>
      <c r="B2" s="4" t="s">
        <v>96</v>
      </c>
    </row>
    <row r="3" spans="1:2" x14ac:dyDescent="0.3">
      <c r="A3" s="4"/>
      <c r="B3" s="4" t="s">
        <v>97</v>
      </c>
    </row>
    <row r="4" spans="1:2" x14ac:dyDescent="0.3">
      <c r="A4" s="4"/>
      <c r="B4" s="4" t="s">
        <v>0</v>
      </c>
    </row>
    <row r="5" spans="1:2" x14ac:dyDescent="0.3">
      <c r="A5" s="4"/>
      <c r="B5" s="4" t="s">
        <v>98</v>
      </c>
    </row>
    <row r="6" spans="1:2" ht="15" x14ac:dyDescent="0.25">
      <c r="A6" s="2"/>
    </row>
    <row r="7" spans="1:2" x14ac:dyDescent="0.3">
      <c r="A7" s="1" t="s">
        <v>1</v>
      </c>
    </row>
    <row r="8" spans="1:2" x14ac:dyDescent="0.3">
      <c r="A8" s="1" t="s">
        <v>2</v>
      </c>
    </row>
    <row r="9" spans="1:2" x14ac:dyDescent="0.3">
      <c r="A9" s="1" t="s">
        <v>4</v>
      </c>
    </row>
    <row r="10" spans="1:2" x14ac:dyDescent="0.3">
      <c r="A10" s="1" t="s">
        <v>3</v>
      </c>
    </row>
    <row r="11" spans="1:2" ht="15" x14ac:dyDescent="0.25">
      <c r="A11" s="2"/>
    </row>
    <row r="12" spans="1:2" ht="14.25" customHeight="1" x14ac:dyDescent="0.3">
      <c r="A12" s="3" t="s">
        <v>11</v>
      </c>
      <c r="B12" s="6" t="s">
        <v>5</v>
      </c>
    </row>
    <row r="13" spans="1:2" ht="39.75" customHeight="1" x14ac:dyDescent="0.3">
      <c r="A13" s="3" t="s">
        <v>10</v>
      </c>
      <c r="B13" s="6" t="s">
        <v>7</v>
      </c>
    </row>
    <row r="14" spans="1:2" ht="28.5" customHeight="1" x14ac:dyDescent="0.3">
      <c r="A14" s="7" t="s">
        <v>8</v>
      </c>
      <c r="B14" s="8" t="s">
        <v>9</v>
      </c>
    </row>
    <row r="15" spans="1:2" ht="30" customHeight="1" x14ac:dyDescent="0.3">
      <c r="A15" s="3" t="s">
        <v>12</v>
      </c>
      <c r="B15" s="6" t="s">
        <v>13</v>
      </c>
    </row>
    <row r="16" spans="1:2" ht="28.5" customHeight="1" x14ac:dyDescent="0.3">
      <c r="A16" s="7" t="s">
        <v>14</v>
      </c>
      <c r="B16" s="8" t="s">
        <v>15</v>
      </c>
    </row>
    <row r="17" spans="1:2" ht="54" customHeight="1" x14ac:dyDescent="0.3">
      <c r="A17" s="9" t="s">
        <v>16</v>
      </c>
      <c r="B17" s="10" t="s">
        <v>17</v>
      </c>
    </row>
    <row r="18" spans="1:2" ht="40.5" customHeight="1" x14ac:dyDescent="0.3">
      <c r="A18" s="3" t="s">
        <v>18</v>
      </c>
      <c r="B18" s="6" t="s">
        <v>19</v>
      </c>
    </row>
    <row r="19" spans="1:2" ht="29.25" customHeight="1" x14ac:dyDescent="0.3">
      <c r="A19" s="3" t="s">
        <v>20</v>
      </c>
      <c r="B19" s="6" t="s">
        <v>21</v>
      </c>
    </row>
    <row r="20" spans="1:2" ht="18" customHeight="1" x14ac:dyDescent="0.3">
      <c r="A20" s="9" t="s">
        <v>22</v>
      </c>
      <c r="B20" s="10" t="s">
        <v>23</v>
      </c>
    </row>
    <row r="21" spans="1:2" ht="52.5" customHeight="1" x14ac:dyDescent="0.3">
      <c r="A21" s="3" t="s">
        <v>24</v>
      </c>
      <c r="B21" s="6" t="s">
        <v>25</v>
      </c>
    </row>
    <row r="22" spans="1:2" ht="29.25" customHeight="1" x14ac:dyDescent="0.3">
      <c r="A22" s="9" t="s">
        <v>26</v>
      </c>
      <c r="B22" s="10" t="s">
        <v>27</v>
      </c>
    </row>
    <row r="23" spans="1:2" ht="41.25" customHeight="1" x14ac:dyDescent="0.3">
      <c r="A23" s="3" t="s">
        <v>29</v>
      </c>
      <c r="B23" s="6" t="s">
        <v>28</v>
      </c>
    </row>
    <row r="24" spans="1:2" x14ac:dyDescent="0.3">
      <c r="A24" s="11" t="s">
        <v>6</v>
      </c>
      <c r="B24" s="6" t="s">
        <v>30</v>
      </c>
    </row>
    <row r="25" spans="1:2" ht="55.2" x14ac:dyDescent="0.3">
      <c r="A25" s="11" t="s">
        <v>33</v>
      </c>
      <c r="B25" s="6" t="s">
        <v>31</v>
      </c>
    </row>
    <row r="26" spans="1:2" ht="41.4" x14ac:dyDescent="0.3">
      <c r="A26" s="11" t="s">
        <v>34</v>
      </c>
      <c r="B26" s="6" t="s">
        <v>32</v>
      </c>
    </row>
    <row r="27" spans="1:2" x14ac:dyDescent="0.3">
      <c r="B27" s="12"/>
    </row>
    <row r="28" spans="1:2" x14ac:dyDescent="0.3">
      <c r="B28" s="12"/>
    </row>
    <row r="29" spans="1:2" x14ac:dyDescent="0.3">
      <c r="B29" s="12"/>
    </row>
    <row r="30" spans="1:2" x14ac:dyDescent="0.3">
      <c r="B30" s="12"/>
    </row>
    <row r="31" spans="1:2" x14ac:dyDescent="0.3">
      <c r="B31" s="12"/>
    </row>
    <row r="32" spans="1:2" x14ac:dyDescent="0.3">
      <c r="B32" s="12"/>
    </row>
  </sheetData>
  <hyperlinks>
    <hyperlink ref="B15" location="Par308" display="Par308"/>
    <hyperlink ref="B16" location="Par483" display="Par483"/>
    <hyperlink ref="B17" location="Par613" display="Par613"/>
    <hyperlink ref="B18" location="'4.7'!A1" display="Форма 4.7"/>
    <hyperlink ref="B19" location="Par683" display="Par683"/>
    <hyperlink ref="B20" location="Par739" display="Par739"/>
    <hyperlink ref="B21" location="Par872" display="Par872"/>
    <hyperlink ref="B22" location="Par915" display="Par915"/>
    <hyperlink ref="B23" location="Par942" display="Par942"/>
    <hyperlink ref="B24" location="Par942" display="Par942"/>
    <hyperlink ref="B25" location="Par942" display="Par942"/>
    <hyperlink ref="B26" location="'4.15'!A1" display="Форма 4.15"/>
    <hyperlink ref="B14" location="'4.3'!A1" display="Форма 4.3"/>
    <hyperlink ref="B13" location="Лист3!A1" display="Форма 4.2"/>
    <hyperlink ref="B12" location="'4.1'!A1" display="Форма 4.1"/>
    <hyperlink ref="B12:B26" location="'4.1'!A1" display="Форма 4.1"/>
    <hyperlink ref="B13:B26" location="'4.2'!A1" display="Форма 4.2"/>
    <hyperlink ref="B14:B26" location="'4.3'!A1" display="Форма 4.3"/>
    <hyperlink ref="B15:B26" location="'4.4'!A1" display="Форма 4.4"/>
    <hyperlink ref="B16:B26" location="'4.5'!A1" display="Форма 4.5"/>
    <hyperlink ref="B17:B26" location="'4.6'!A1" display="Форма 4.6"/>
    <hyperlink ref="B18:B26" location="'4.7'!A1" display="Форма 4.7"/>
    <hyperlink ref="B19:B26" location="'4.8'!A1" display="Форма 4.8"/>
    <hyperlink ref="B20:B26" location="'4.9'!A1" display="Форма 4.9"/>
    <hyperlink ref="B21:B26" location="'4.10'!A1" display="Форма 4.10"/>
    <hyperlink ref="B22:B26" location="'4.11'!A1" display="Форма 4.11"/>
    <hyperlink ref="B23:B26" location="'4.12'!A1" display="Форма 4.12"/>
    <hyperlink ref="B24:B26" location="'4.13'!A1" display="Форма 4.13"/>
    <hyperlink ref="B25:B26" location="'4.14'!A1" display="Форма 4.14"/>
    <hyperlink ref="B26:B32" location="'4.15'!A1" display="Форма 4.15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1"/>
  <sheetViews>
    <sheetView tabSelected="1" view="pageBreakPreview" zoomScaleNormal="100" zoomScaleSheetLayoutView="100" workbookViewId="0">
      <selection activeCell="A88" sqref="A88:AE91"/>
    </sheetView>
  </sheetViews>
  <sheetFormatPr defaultRowHeight="14.4" x14ac:dyDescent="0.3"/>
  <cols>
    <col min="1" max="1" width="9.109375" style="5" customWidth="1"/>
    <col min="2" max="4" width="9.109375" style="5"/>
    <col min="5" max="5" width="36.44140625" style="5" customWidth="1"/>
    <col min="6" max="6" width="2.109375" style="5" customWidth="1"/>
    <col min="7" max="7" width="1.5546875" style="5" customWidth="1"/>
    <col min="8" max="9" width="2.109375" style="5" customWidth="1"/>
    <col min="10" max="31" width="1.5546875" style="5" customWidth="1"/>
  </cols>
  <sheetData>
    <row r="1" spans="1:31" ht="35.25" customHeight="1" x14ac:dyDescent="0.3">
      <c r="A1" s="18" t="s">
        <v>105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36.75" customHeight="1" x14ac:dyDescent="0.3">
      <c r="A2" s="35" t="s">
        <v>35</v>
      </c>
      <c r="B2" s="35"/>
      <c r="C2" s="35"/>
      <c r="D2" s="35"/>
      <c r="E2" s="35"/>
      <c r="F2" s="35" t="s">
        <v>136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ht="36.75" customHeight="1" x14ac:dyDescent="0.3">
      <c r="A3" s="35" t="s">
        <v>36</v>
      </c>
      <c r="B3" s="35"/>
      <c r="C3" s="35"/>
      <c r="D3" s="35"/>
      <c r="E3" s="35"/>
      <c r="F3" s="23">
        <f>6504011820</f>
        <v>6504011820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5"/>
    </row>
    <row r="4" spans="1:31" ht="36.75" customHeight="1" x14ac:dyDescent="0.3">
      <c r="A4" s="35" t="s">
        <v>37</v>
      </c>
      <c r="B4" s="35"/>
      <c r="C4" s="35"/>
      <c r="D4" s="35"/>
      <c r="E4" s="35"/>
      <c r="F4" s="23" t="s">
        <v>137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5"/>
    </row>
    <row r="5" spans="1:31" ht="42" customHeight="1" x14ac:dyDescent="0.3">
      <c r="A5" s="26" t="s">
        <v>107</v>
      </c>
      <c r="B5" s="27"/>
      <c r="C5" s="27"/>
      <c r="D5" s="27"/>
      <c r="E5" s="28"/>
      <c r="F5" s="23">
        <v>599345.71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5"/>
    </row>
    <row r="6" spans="1:31" ht="17.25" customHeight="1" x14ac:dyDescent="0.3">
      <c r="A6" s="20" t="s">
        <v>108</v>
      </c>
      <c r="B6" s="21"/>
      <c r="C6" s="21"/>
      <c r="D6" s="21"/>
      <c r="E6" s="22"/>
      <c r="F6" s="23">
        <f>F5</f>
        <v>599345.71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5"/>
    </row>
    <row r="7" spans="1:31" ht="17.25" customHeight="1" x14ac:dyDescent="0.3">
      <c r="A7" s="20"/>
      <c r="B7" s="21"/>
      <c r="C7" s="21"/>
      <c r="D7" s="21"/>
      <c r="E7" s="22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</row>
    <row r="8" spans="1:31" ht="17.25" customHeight="1" x14ac:dyDescent="0.3">
      <c r="A8" s="20"/>
      <c r="B8" s="21"/>
      <c r="C8" s="21"/>
      <c r="D8" s="21"/>
      <c r="E8" s="22"/>
      <c r="F8" s="32" t="s">
        <v>138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4"/>
    </row>
    <row r="9" spans="1:31" ht="17.25" customHeight="1" x14ac:dyDescent="0.3">
      <c r="A9" s="20"/>
      <c r="B9" s="21"/>
      <c r="C9" s="21"/>
      <c r="D9" s="21"/>
      <c r="E9" s="2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4"/>
    </row>
    <row r="10" spans="1:31" ht="17.25" customHeight="1" x14ac:dyDescent="0.3">
      <c r="A10" s="20"/>
      <c r="B10" s="21"/>
      <c r="C10" s="21"/>
      <c r="D10" s="21"/>
      <c r="E10" s="22"/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</row>
    <row r="11" spans="1:31" ht="17.25" customHeight="1" x14ac:dyDescent="0.3">
      <c r="A11" s="20"/>
      <c r="B11" s="21"/>
      <c r="C11" s="21"/>
      <c r="D11" s="21"/>
      <c r="E11" s="22"/>
      <c r="F11" s="3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</row>
    <row r="12" spans="1:31" ht="47.25" customHeight="1" x14ac:dyDescent="0.3">
      <c r="A12" s="29" t="s">
        <v>44</v>
      </c>
      <c r="B12" s="30"/>
      <c r="C12" s="30"/>
      <c r="D12" s="30"/>
      <c r="E12" s="31"/>
      <c r="F12" s="23">
        <v>581322.79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</row>
    <row r="13" spans="1:31" ht="32.25" customHeight="1" x14ac:dyDescent="0.3">
      <c r="A13" s="20" t="s">
        <v>45</v>
      </c>
      <c r="B13" s="21"/>
      <c r="C13" s="21"/>
      <c r="D13" s="21"/>
      <c r="E13" s="2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33" customHeight="1" x14ac:dyDescent="0.3">
      <c r="A14" s="42" t="s">
        <v>46</v>
      </c>
      <c r="B14" s="43"/>
      <c r="C14" s="43"/>
      <c r="D14" s="43"/>
      <c r="E14" s="44"/>
      <c r="F14" s="39">
        <f>1457.18+175120.42</f>
        <v>176577.6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</row>
    <row r="15" spans="1:31" ht="42.6" customHeight="1" x14ac:dyDescent="0.3">
      <c r="A15" s="45"/>
      <c r="B15" s="46"/>
      <c r="C15" s="46"/>
      <c r="D15" s="46"/>
      <c r="E15" s="47"/>
      <c r="F15" s="51" t="s">
        <v>109</v>
      </c>
      <c r="G15" s="51"/>
      <c r="H15" s="51"/>
      <c r="I15" s="51"/>
      <c r="J15" s="51"/>
      <c r="K15" s="51"/>
      <c r="L15" s="52" t="s">
        <v>110</v>
      </c>
      <c r="M15" s="52"/>
      <c r="N15" s="52"/>
      <c r="O15" s="52"/>
      <c r="P15" s="52"/>
      <c r="Q15" s="52"/>
      <c r="R15" s="51" t="s">
        <v>39</v>
      </c>
      <c r="S15" s="51"/>
      <c r="T15" s="51"/>
      <c r="U15" s="51"/>
      <c r="V15" s="51"/>
      <c r="W15" s="51"/>
      <c r="X15" s="51"/>
      <c r="Y15" s="51" t="s">
        <v>111</v>
      </c>
      <c r="Z15" s="51"/>
      <c r="AA15" s="51"/>
      <c r="AB15" s="51"/>
      <c r="AC15" s="51"/>
      <c r="AD15" s="51"/>
      <c r="AE15" s="51"/>
    </row>
    <row r="16" spans="1:31" ht="17.25" customHeight="1" x14ac:dyDescent="0.3">
      <c r="A16" s="32" t="s">
        <v>99</v>
      </c>
      <c r="B16" s="33"/>
      <c r="C16" s="33"/>
      <c r="D16" s="33"/>
      <c r="E16" s="34"/>
      <c r="F16" s="39">
        <v>2631.55</v>
      </c>
      <c r="G16" s="40"/>
      <c r="H16" s="40"/>
      <c r="I16" s="40"/>
      <c r="J16" s="40"/>
      <c r="K16" s="41"/>
      <c r="L16" s="39">
        <v>66546.42</v>
      </c>
      <c r="M16" s="40"/>
      <c r="N16" s="40"/>
      <c r="O16" s="40"/>
      <c r="P16" s="40"/>
      <c r="Q16" s="41"/>
      <c r="R16" s="48" t="s">
        <v>114</v>
      </c>
      <c r="S16" s="49"/>
      <c r="T16" s="49"/>
      <c r="U16" s="49"/>
      <c r="V16" s="49"/>
      <c r="W16" s="49"/>
      <c r="X16" s="50"/>
      <c r="Y16" s="39">
        <v>49819.79</v>
      </c>
      <c r="Z16" s="40"/>
      <c r="AA16" s="40"/>
      <c r="AB16" s="40"/>
      <c r="AC16" s="40"/>
      <c r="AD16" s="40"/>
      <c r="AE16" s="41"/>
    </row>
    <row r="17" spans="1:31" ht="17.25" customHeight="1" x14ac:dyDescent="0.3">
      <c r="A17" s="32" t="s">
        <v>100</v>
      </c>
      <c r="B17" s="33"/>
      <c r="C17" s="33"/>
      <c r="D17" s="33"/>
      <c r="E17" s="34"/>
      <c r="F17" s="39">
        <v>40133.86</v>
      </c>
      <c r="G17" s="40"/>
      <c r="H17" s="40"/>
      <c r="I17" s="40"/>
      <c r="J17" s="40"/>
      <c r="K17" s="41"/>
      <c r="L17" s="39">
        <v>36.31</v>
      </c>
      <c r="M17" s="40"/>
      <c r="N17" s="40"/>
      <c r="O17" s="40"/>
      <c r="P17" s="40"/>
      <c r="Q17" s="41"/>
      <c r="R17" s="48" t="s">
        <v>114</v>
      </c>
      <c r="S17" s="49"/>
      <c r="T17" s="49"/>
      <c r="U17" s="49"/>
      <c r="V17" s="49"/>
      <c r="W17" s="49"/>
      <c r="X17" s="50"/>
      <c r="Y17" s="39"/>
      <c r="Z17" s="40"/>
      <c r="AA17" s="40"/>
      <c r="AB17" s="40"/>
      <c r="AC17" s="40"/>
      <c r="AD17" s="40"/>
      <c r="AE17" s="41"/>
    </row>
    <row r="18" spans="1:31" ht="17.25" customHeight="1" x14ac:dyDescent="0.3">
      <c r="A18" s="32"/>
      <c r="B18" s="33"/>
      <c r="C18" s="33"/>
      <c r="D18" s="33"/>
      <c r="E18" s="34"/>
      <c r="F18" s="36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8"/>
      <c r="R18" s="36"/>
      <c r="S18" s="37"/>
      <c r="T18" s="37"/>
      <c r="U18" s="37"/>
      <c r="V18" s="37"/>
      <c r="W18" s="37"/>
      <c r="X18" s="38"/>
      <c r="Y18" s="36"/>
      <c r="Z18" s="37"/>
      <c r="AA18" s="37"/>
      <c r="AB18" s="37"/>
      <c r="AC18" s="37"/>
      <c r="AD18" s="37"/>
      <c r="AE18" s="38"/>
    </row>
    <row r="19" spans="1:31" ht="17.25" customHeight="1" x14ac:dyDescent="0.3">
      <c r="A19" s="32"/>
      <c r="B19" s="33"/>
      <c r="C19" s="33"/>
      <c r="D19" s="33"/>
      <c r="E19" s="34"/>
      <c r="F19" s="36"/>
      <c r="G19" s="37"/>
      <c r="H19" s="37"/>
      <c r="I19" s="37"/>
      <c r="J19" s="37"/>
      <c r="K19" s="38"/>
      <c r="L19" s="36"/>
      <c r="M19" s="37"/>
      <c r="N19" s="37"/>
      <c r="O19" s="37"/>
      <c r="P19" s="37"/>
      <c r="Q19" s="38"/>
      <c r="R19" s="36"/>
      <c r="S19" s="37"/>
      <c r="T19" s="37"/>
      <c r="U19" s="37"/>
      <c r="V19" s="37"/>
      <c r="W19" s="37"/>
      <c r="X19" s="38"/>
      <c r="Y19" s="36"/>
      <c r="Z19" s="37"/>
      <c r="AA19" s="37"/>
      <c r="AB19" s="37"/>
      <c r="AC19" s="37"/>
      <c r="AD19" s="37"/>
      <c r="AE19" s="38"/>
    </row>
    <row r="20" spans="1:31" ht="34.5" customHeight="1" x14ac:dyDescent="0.3">
      <c r="A20" s="20" t="s">
        <v>47</v>
      </c>
      <c r="B20" s="21"/>
      <c r="C20" s="21"/>
      <c r="D20" s="21"/>
      <c r="E20" s="22"/>
      <c r="F20" s="39">
        <v>59935.5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1"/>
    </row>
    <row r="21" spans="1:31" ht="17.25" customHeight="1" x14ac:dyDescent="0.3">
      <c r="A21" s="20" t="s">
        <v>40</v>
      </c>
      <c r="B21" s="21"/>
      <c r="C21" s="21"/>
      <c r="D21" s="21"/>
      <c r="E21" s="22"/>
      <c r="F21" s="55">
        <v>5.49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7"/>
    </row>
    <row r="22" spans="1:31" ht="17.25" customHeight="1" x14ac:dyDescent="0.3">
      <c r="A22" s="20" t="s">
        <v>112</v>
      </c>
      <c r="B22" s="21"/>
      <c r="C22" s="21"/>
      <c r="D22" s="21"/>
      <c r="E22" s="22"/>
      <c r="F22" s="36">
        <v>10917.16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8"/>
    </row>
    <row r="23" spans="1:31" ht="25.5" customHeight="1" x14ac:dyDescent="0.3">
      <c r="A23" s="20" t="s">
        <v>60</v>
      </c>
      <c r="B23" s="21"/>
      <c r="C23" s="21"/>
      <c r="D23" s="21"/>
      <c r="E23" s="22"/>
      <c r="F23" s="39">
        <v>9258.09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1"/>
    </row>
    <row r="24" spans="1:31" ht="25.5" customHeight="1" x14ac:dyDescent="0.3">
      <c r="A24" s="20" t="s">
        <v>61</v>
      </c>
      <c r="B24" s="53"/>
      <c r="C24" s="53"/>
      <c r="D24" s="53"/>
      <c r="E24" s="54"/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ht="34.5" customHeight="1" x14ac:dyDescent="0.3">
      <c r="A25" s="20" t="s">
        <v>62</v>
      </c>
      <c r="B25" s="21"/>
      <c r="C25" s="21"/>
      <c r="D25" s="21"/>
      <c r="E25" s="22"/>
      <c r="F25" s="39">
        <f>143756.2+45834.97+43.07</f>
        <v>189634.24000000002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1"/>
    </row>
    <row r="26" spans="1:31" ht="32.25" customHeight="1" x14ac:dyDescent="0.3">
      <c r="A26" s="20" t="s">
        <v>63</v>
      </c>
      <c r="B26" s="21"/>
      <c r="C26" s="21"/>
      <c r="D26" s="21"/>
      <c r="E26" s="22"/>
      <c r="F26" s="15">
        <f>(32246.58+8998.99+422.84+64.34)*(100-0.0004007)/100</f>
        <v>41732.582776870739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</row>
    <row r="27" spans="1:31" ht="25.5" customHeight="1" x14ac:dyDescent="0.3">
      <c r="A27" s="20" t="s">
        <v>64</v>
      </c>
      <c r="B27" s="21"/>
      <c r="C27" s="21"/>
      <c r="D27" s="21"/>
      <c r="E27" s="22"/>
      <c r="F27" s="39">
        <v>3044.57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1"/>
    </row>
    <row r="28" spans="1:31" ht="30.75" customHeight="1" x14ac:dyDescent="0.3">
      <c r="A28" s="20" t="s">
        <v>65</v>
      </c>
      <c r="B28" s="21"/>
      <c r="C28" s="21"/>
      <c r="D28" s="21"/>
      <c r="E28" s="22"/>
      <c r="F28" s="15">
        <v>343.81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</row>
    <row r="29" spans="1:31" ht="33" customHeight="1" x14ac:dyDescent="0.3">
      <c r="A29" s="20" t="s">
        <v>66</v>
      </c>
      <c r="B29" s="53"/>
      <c r="C29" s="53"/>
      <c r="D29" s="53"/>
      <c r="E29" s="54"/>
      <c r="F29" s="39">
        <v>39081.29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</row>
    <row r="30" spans="1:31" ht="34.5" customHeight="1" x14ac:dyDescent="0.3">
      <c r="A30" s="20" t="s">
        <v>67</v>
      </c>
      <c r="B30" s="21"/>
      <c r="C30" s="21"/>
      <c r="D30" s="21"/>
      <c r="E30" s="22"/>
      <c r="F30" s="15">
        <f>(49693.14-0.19914)-F26</f>
        <v>7960.3580831292638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</row>
    <row r="31" spans="1:31" ht="31.5" customHeight="1" x14ac:dyDescent="0.3">
      <c r="A31" s="20" t="s">
        <v>68</v>
      </c>
      <c r="B31" s="21"/>
      <c r="C31" s="21"/>
      <c r="D31" s="21"/>
      <c r="E31" s="22"/>
      <c r="F31" s="39">
        <v>7175.68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1"/>
    </row>
    <row r="32" spans="1:31" ht="55.5" customHeight="1" x14ac:dyDescent="0.3">
      <c r="A32" s="20" t="s">
        <v>43</v>
      </c>
      <c r="B32" s="21"/>
      <c r="C32" s="21"/>
      <c r="D32" s="21"/>
      <c r="E32" s="22"/>
      <c r="F32" s="52" t="s">
        <v>38</v>
      </c>
      <c r="G32" s="52"/>
      <c r="H32" s="52"/>
      <c r="I32" s="52"/>
      <c r="J32" s="52"/>
      <c r="K32" s="52"/>
      <c r="L32" s="52" t="s">
        <v>41</v>
      </c>
      <c r="M32" s="52"/>
      <c r="N32" s="52"/>
      <c r="O32" s="52"/>
      <c r="P32" s="52"/>
      <c r="Q32" s="52"/>
      <c r="R32" s="52"/>
      <c r="S32" s="52"/>
      <c r="T32" s="52" t="s">
        <v>42</v>
      </c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</row>
    <row r="33" spans="1:31" ht="17.25" customHeight="1" x14ac:dyDescent="0.3">
      <c r="A33" s="26"/>
      <c r="B33" s="27"/>
      <c r="C33" s="27"/>
      <c r="D33" s="27"/>
      <c r="E33" s="28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ht="17.25" customHeight="1" x14ac:dyDescent="0.3">
      <c r="A34" s="26"/>
      <c r="B34" s="27"/>
      <c r="C34" s="27"/>
      <c r="D34" s="27"/>
      <c r="E34" s="28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ht="17.25" customHeight="1" x14ac:dyDescent="0.3">
      <c r="A35" s="26"/>
      <c r="B35" s="27"/>
      <c r="C35" s="27"/>
      <c r="D35" s="27"/>
      <c r="E35" s="28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ht="17.25" customHeight="1" x14ac:dyDescent="0.3">
      <c r="A36" s="20"/>
      <c r="B36" s="21"/>
      <c r="C36" s="21"/>
      <c r="D36" s="21"/>
      <c r="E36" s="22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ht="57.75" customHeight="1" x14ac:dyDescent="0.3">
      <c r="A37" s="14" t="s">
        <v>69</v>
      </c>
      <c r="B37" s="14"/>
      <c r="C37" s="14"/>
      <c r="D37" s="14"/>
      <c r="E37" s="14"/>
      <c r="F37" s="15">
        <f>F12-(F14+F20+F23+F25+F26+F27+F28+F29+F30+F31)</f>
        <v>46579.06913999992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</row>
    <row r="38" spans="1:31" ht="72" customHeight="1" x14ac:dyDescent="0.3">
      <c r="A38" s="60" t="s">
        <v>135</v>
      </c>
      <c r="B38" s="60"/>
      <c r="C38" s="60"/>
      <c r="D38" s="60"/>
      <c r="E38" s="60"/>
      <c r="F38" s="39">
        <v>11534.08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</row>
    <row r="39" spans="1:31" ht="45.75" customHeight="1" x14ac:dyDescent="0.3">
      <c r="A39" s="14" t="s">
        <v>48</v>
      </c>
      <c r="B39" s="14"/>
      <c r="C39" s="14"/>
      <c r="D39" s="14"/>
      <c r="E39" s="14"/>
      <c r="F39" s="39">
        <v>31953.42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1"/>
    </row>
    <row r="40" spans="1:31" ht="43.5" customHeight="1" x14ac:dyDescent="0.3">
      <c r="A40" s="14" t="s">
        <v>106</v>
      </c>
      <c r="B40" s="14"/>
      <c r="C40" s="14"/>
      <c r="D40" s="14"/>
      <c r="E40" s="14"/>
      <c r="F40" s="39">
        <f>F5-F12</f>
        <v>18022.919999999925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1"/>
    </row>
    <row r="41" spans="1:31" ht="75.75" customHeight="1" x14ac:dyDescent="0.3">
      <c r="A41" s="14" t="s">
        <v>49</v>
      </c>
      <c r="B41" s="14"/>
      <c r="C41" s="14"/>
      <c r="D41" s="14"/>
      <c r="E41" s="14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1"/>
    </row>
    <row r="42" spans="1:31" ht="40.799999999999997" customHeight="1" x14ac:dyDescent="0.3">
      <c r="A42" s="14" t="s">
        <v>50</v>
      </c>
      <c r="B42" s="14"/>
      <c r="C42" s="14"/>
      <c r="D42" s="14"/>
      <c r="E42" s="14"/>
      <c r="F42" s="52">
        <v>152.70959999999999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</row>
    <row r="43" spans="1:31" ht="16.8" customHeight="1" x14ac:dyDescent="0.3">
      <c r="A43" s="61" t="s">
        <v>115</v>
      </c>
      <c r="B43" s="62"/>
      <c r="C43" s="62"/>
      <c r="D43" s="62"/>
      <c r="E43" s="63"/>
      <c r="F43" s="39">
        <v>53.2</v>
      </c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5"/>
    </row>
    <row r="44" spans="1:31" ht="16.8" customHeight="1" x14ac:dyDescent="0.3">
      <c r="A44" s="61" t="s">
        <v>116</v>
      </c>
      <c r="B44" s="62"/>
      <c r="C44" s="62"/>
      <c r="D44" s="62"/>
      <c r="E44" s="63"/>
      <c r="F44" s="39">
        <v>13.2</v>
      </c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5"/>
    </row>
    <row r="45" spans="1:31" ht="16.8" customHeight="1" x14ac:dyDescent="0.3">
      <c r="A45" s="61" t="s">
        <v>117</v>
      </c>
      <c r="B45" s="62"/>
      <c r="C45" s="62"/>
      <c r="D45" s="62"/>
      <c r="E45" s="63"/>
      <c r="F45" s="39">
        <v>9.9600000000000009</v>
      </c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5"/>
    </row>
    <row r="46" spans="1:31" ht="16.8" customHeight="1" x14ac:dyDescent="0.3">
      <c r="A46" s="61" t="s">
        <v>118</v>
      </c>
      <c r="B46" s="62"/>
      <c r="C46" s="62"/>
      <c r="D46" s="62"/>
      <c r="E46" s="63"/>
      <c r="F46" s="39">
        <v>7.54</v>
      </c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5"/>
    </row>
    <row r="47" spans="1:31" ht="16.8" customHeight="1" x14ac:dyDescent="0.3">
      <c r="A47" s="61" t="s">
        <v>119</v>
      </c>
      <c r="B47" s="62"/>
      <c r="C47" s="62"/>
      <c r="D47" s="62"/>
      <c r="E47" s="63"/>
      <c r="F47" s="39">
        <v>10.295999999999999</v>
      </c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5"/>
    </row>
    <row r="48" spans="1:31" ht="16.8" customHeight="1" x14ac:dyDescent="0.3">
      <c r="A48" s="61" t="s">
        <v>120</v>
      </c>
      <c r="B48" s="62"/>
      <c r="C48" s="62"/>
      <c r="D48" s="62"/>
      <c r="E48" s="63"/>
      <c r="F48" s="39">
        <v>4.5</v>
      </c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5"/>
    </row>
    <row r="49" spans="1:31" ht="16.8" customHeight="1" x14ac:dyDescent="0.3">
      <c r="A49" s="61" t="s">
        <v>121</v>
      </c>
      <c r="B49" s="62"/>
      <c r="C49" s="62"/>
      <c r="D49" s="62"/>
      <c r="E49" s="63"/>
      <c r="F49" s="39">
        <v>5.4509999999999996</v>
      </c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5"/>
    </row>
    <row r="50" spans="1:31" ht="16.8" customHeight="1" x14ac:dyDescent="0.3">
      <c r="A50" s="61" t="s">
        <v>122</v>
      </c>
      <c r="B50" s="62"/>
      <c r="C50" s="62"/>
      <c r="D50" s="62"/>
      <c r="E50" s="63"/>
      <c r="F50" s="39">
        <v>4.95</v>
      </c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5"/>
    </row>
    <row r="51" spans="1:31" ht="16.8" customHeight="1" x14ac:dyDescent="0.3">
      <c r="A51" s="61" t="s">
        <v>123</v>
      </c>
      <c r="B51" s="62"/>
      <c r="C51" s="62"/>
      <c r="D51" s="62"/>
      <c r="E51" s="63"/>
      <c r="F51" s="39">
        <v>2.5419999999999998</v>
      </c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5"/>
    </row>
    <row r="52" spans="1:31" ht="16.8" customHeight="1" x14ac:dyDescent="0.3">
      <c r="A52" s="61" t="s">
        <v>124</v>
      </c>
      <c r="B52" s="62"/>
      <c r="C52" s="62"/>
      <c r="D52" s="62"/>
      <c r="E52" s="63"/>
      <c r="F52" s="39">
        <v>9.4375999999999998</v>
      </c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5"/>
    </row>
    <row r="53" spans="1:31" ht="18.600000000000001" customHeight="1" x14ac:dyDescent="0.3">
      <c r="A53" s="61" t="s">
        <v>125</v>
      </c>
      <c r="B53" s="62"/>
      <c r="C53" s="62"/>
      <c r="D53" s="62"/>
      <c r="E53" s="63"/>
      <c r="F53" s="39">
        <v>1.89</v>
      </c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5"/>
    </row>
    <row r="54" spans="1:31" ht="18" customHeight="1" x14ac:dyDescent="0.3">
      <c r="A54" s="61" t="s">
        <v>126</v>
      </c>
      <c r="B54" s="62"/>
      <c r="C54" s="62"/>
      <c r="D54" s="62"/>
      <c r="E54" s="63"/>
      <c r="F54" s="39">
        <v>1.0840000000000001</v>
      </c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5"/>
    </row>
    <row r="55" spans="1:31" ht="18.600000000000001" customHeight="1" x14ac:dyDescent="0.3">
      <c r="A55" s="61" t="s">
        <v>127</v>
      </c>
      <c r="B55" s="62"/>
      <c r="C55" s="62"/>
      <c r="D55" s="62"/>
      <c r="E55" s="63"/>
      <c r="F55" s="39">
        <v>6.97</v>
      </c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5"/>
    </row>
    <row r="56" spans="1:31" ht="19.8" customHeight="1" x14ac:dyDescent="0.3">
      <c r="A56" s="61" t="s">
        <v>128</v>
      </c>
      <c r="B56" s="62"/>
      <c r="C56" s="62"/>
      <c r="D56" s="62"/>
      <c r="E56" s="63"/>
      <c r="F56" s="39">
        <v>2.8439999999999999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5"/>
    </row>
    <row r="57" spans="1:31" ht="16.8" customHeight="1" x14ac:dyDescent="0.3">
      <c r="A57" s="61" t="s">
        <v>129</v>
      </c>
      <c r="B57" s="62"/>
      <c r="C57" s="62"/>
      <c r="D57" s="62"/>
      <c r="E57" s="63"/>
      <c r="F57" s="39">
        <v>15.28</v>
      </c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5"/>
    </row>
    <row r="58" spans="1:31" ht="19.2" customHeight="1" x14ac:dyDescent="0.3">
      <c r="A58" s="61" t="s">
        <v>130</v>
      </c>
      <c r="B58" s="62"/>
      <c r="C58" s="62"/>
      <c r="D58" s="62"/>
      <c r="E58" s="63"/>
      <c r="F58" s="39">
        <v>3.415</v>
      </c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5"/>
    </row>
    <row r="59" spans="1:31" ht="17.399999999999999" customHeight="1" x14ac:dyDescent="0.3">
      <c r="A59" s="61" t="s">
        <v>131</v>
      </c>
      <c r="B59" s="62"/>
      <c r="C59" s="62"/>
      <c r="D59" s="62"/>
      <c r="E59" s="63"/>
      <c r="F59" s="39">
        <v>0.15</v>
      </c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5"/>
    </row>
    <row r="60" spans="1:31" ht="35.25" customHeight="1" x14ac:dyDescent="0.3">
      <c r="A60" s="14" t="s">
        <v>51</v>
      </c>
      <c r="B60" s="14"/>
      <c r="C60" s="14"/>
      <c r="D60" s="14"/>
      <c r="E60" s="14"/>
      <c r="F60" s="52">
        <v>35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</row>
    <row r="61" spans="1:31" ht="47.25" customHeight="1" x14ac:dyDescent="0.3">
      <c r="A61" s="14" t="s">
        <v>52</v>
      </c>
      <c r="B61" s="14"/>
      <c r="C61" s="14"/>
      <c r="D61" s="14"/>
      <c r="E61" s="14"/>
      <c r="F61" s="52">
        <v>205.36211299999999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</row>
    <row r="62" spans="1:31" ht="44.25" customHeight="1" x14ac:dyDescent="0.3">
      <c r="A62" s="14" t="s">
        <v>53</v>
      </c>
      <c r="B62" s="14"/>
      <c r="C62" s="14"/>
      <c r="D62" s="14"/>
      <c r="E62" s="14"/>
      <c r="F62" s="39" t="s">
        <v>101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1"/>
    </row>
    <row r="63" spans="1:31" ht="69.75" customHeight="1" x14ac:dyDescent="0.3">
      <c r="A63" s="14" t="s">
        <v>54</v>
      </c>
      <c r="B63" s="14"/>
      <c r="C63" s="14"/>
      <c r="D63" s="14"/>
      <c r="E63" s="14"/>
      <c r="F63" s="66">
        <v>162.80652000000001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8"/>
    </row>
    <row r="64" spans="1:31" ht="41.25" customHeight="1" x14ac:dyDescent="0.3">
      <c r="A64" s="14" t="s">
        <v>133</v>
      </c>
      <c r="B64" s="14"/>
      <c r="C64" s="14"/>
      <c r="D64" s="14"/>
      <c r="E64" s="14"/>
      <c r="F64" s="69">
        <f>22220.7/250/24</f>
        <v>3.7034500000000001</v>
      </c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</row>
    <row r="65" spans="1:31" ht="30.75" customHeight="1" x14ac:dyDescent="0.3">
      <c r="A65" s="14" t="s">
        <v>55</v>
      </c>
      <c r="B65" s="14"/>
      <c r="C65" s="14"/>
      <c r="D65" s="14"/>
      <c r="E65" s="14"/>
      <c r="F65" s="72">
        <v>32.323500000000003</v>
      </c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4"/>
    </row>
    <row r="66" spans="1:31" ht="27" customHeight="1" x14ac:dyDescent="0.3">
      <c r="A66" s="14" t="s">
        <v>56</v>
      </c>
      <c r="B66" s="14"/>
      <c r="C66" s="14"/>
      <c r="D66" s="14"/>
      <c r="E66" s="14"/>
      <c r="F66" s="52">
        <v>276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</row>
    <row r="67" spans="1:31" ht="31.5" customHeight="1" x14ac:dyDescent="0.3">
      <c r="A67" s="14" t="s">
        <v>57</v>
      </c>
      <c r="B67" s="14"/>
      <c r="C67" s="14"/>
      <c r="D67" s="14"/>
      <c r="E67" s="14"/>
      <c r="F67" s="52">
        <v>37.4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</row>
    <row r="68" spans="1:31" ht="42.6" customHeight="1" x14ac:dyDescent="0.3">
      <c r="A68" s="14" t="s">
        <v>113</v>
      </c>
      <c r="B68" s="14"/>
      <c r="C68" s="14"/>
      <c r="D68" s="14"/>
      <c r="E68" s="14"/>
      <c r="F68" s="75">
        <v>207.8</v>
      </c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</row>
    <row r="69" spans="1:31" ht="15" customHeight="1" x14ac:dyDescent="0.3">
      <c r="A69" s="61" t="s">
        <v>115</v>
      </c>
      <c r="B69" s="62"/>
      <c r="C69" s="62"/>
      <c r="D69" s="62"/>
      <c r="E69" s="63"/>
      <c r="F69" s="15">
        <v>170.68</v>
      </c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1"/>
    </row>
    <row r="70" spans="1:31" ht="15" customHeight="1" x14ac:dyDescent="0.3">
      <c r="A70" s="61" t="s">
        <v>116</v>
      </c>
      <c r="B70" s="62"/>
      <c r="C70" s="62"/>
      <c r="D70" s="62"/>
      <c r="E70" s="63"/>
      <c r="F70" s="15">
        <v>233.46</v>
      </c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1"/>
    </row>
    <row r="71" spans="1:31" ht="17.399999999999999" customHeight="1" x14ac:dyDescent="0.3">
      <c r="A71" s="61" t="s">
        <v>117</v>
      </c>
      <c r="B71" s="62"/>
      <c r="C71" s="62"/>
      <c r="D71" s="62"/>
      <c r="E71" s="63"/>
      <c r="F71" s="15">
        <v>241.05</v>
      </c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1"/>
    </row>
    <row r="72" spans="1:31" ht="17.399999999999999" customHeight="1" x14ac:dyDescent="0.3">
      <c r="A72" s="61" t="s">
        <v>118</v>
      </c>
      <c r="B72" s="62"/>
      <c r="C72" s="62"/>
      <c r="D72" s="62"/>
      <c r="E72" s="63"/>
      <c r="F72" s="15">
        <v>245.84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1"/>
    </row>
    <row r="73" spans="1:31" ht="17.399999999999999" customHeight="1" x14ac:dyDescent="0.3">
      <c r="A73" s="61" t="s">
        <v>119</v>
      </c>
      <c r="B73" s="62"/>
      <c r="C73" s="62"/>
      <c r="D73" s="62"/>
      <c r="E73" s="63"/>
      <c r="F73" s="15">
        <v>224.18</v>
      </c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1"/>
    </row>
    <row r="74" spans="1:31" ht="17.399999999999999" customHeight="1" x14ac:dyDescent="0.3">
      <c r="A74" s="61" t="s">
        <v>120</v>
      </c>
      <c r="B74" s="62"/>
      <c r="C74" s="62"/>
      <c r="D74" s="62"/>
      <c r="E74" s="63"/>
      <c r="F74" s="15">
        <v>227.59</v>
      </c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1"/>
    </row>
    <row r="75" spans="1:31" ht="17.399999999999999" customHeight="1" x14ac:dyDescent="0.3">
      <c r="A75" s="61" t="s">
        <v>121</v>
      </c>
      <c r="B75" s="62"/>
      <c r="C75" s="62"/>
      <c r="D75" s="62"/>
      <c r="E75" s="63"/>
      <c r="F75" s="15">
        <v>251.37</v>
      </c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1"/>
    </row>
    <row r="76" spans="1:31" ht="17.399999999999999" customHeight="1" x14ac:dyDescent="0.3">
      <c r="A76" s="61" t="s">
        <v>122</v>
      </c>
      <c r="B76" s="62"/>
      <c r="C76" s="62"/>
      <c r="D76" s="62"/>
      <c r="E76" s="63"/>
      <c r="F76" s="15">
        <v>223.21</v>
      </c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1"/>
    </row>
    <row r="77" spans="1:31" ht="17.399999999999999" customHeight="1" x14ac:dyDescent="0.3">
      <c r="A77" s="61" t="s">
        <v>123</v>
      </c>
      <c r="B77" s="62"/>
      <c r="C77" s="62"/>
      <c r="D77" s="62"/>
      <c r="E77" s="63"/>
      <c r="F77" s="15">
        <v>221.3</v>
      </c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1"/>
    </row>
    <row r="78" spans="1:31" ht="17.399999999999999" customHeight="1" x14ac:dyDescent="0.3">
      <c r="A78" s="61" t="s">
        <v>124</v>
      </c>
      <c r="B78" s="62"/>
      <c r="C78" s="62"/>
      <c r="D78" s="62"/>
      <c r="E78" s="63"/>
      <c r="F78" s="15">
        <v>203.91</v>
      </c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1"/>
    </row>
    <row r="79" spans="1:31" ht="17.399999999999999" customHeight="1" x14ac:dyDescent="0.3">
      <c r="A79" s="61" t="s">
        <v>125</v>
      </c>
      <c r="B79" s="62"/>
      <c r="C79" s="62"/>
      <c r="D79" s="62"/>
      <c r="E79" s="63"/>
      <c r="F79" s="15">
        <v>229.61</v>
      </c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1"/>
    </row>
    <row r="80" spans="1:31" ht="17.399999999999999" customHeight="1" x14ac:dyDescent="0.3">
      <c r="A80" s="61" t="s">
        <v>126</v>
      </c>
      <c r="B80" s="62"/>
      <c r="C80" s="62"/>
      <c r="D80" s="62"/>
      <c r="E80" s="63"/>
      <c r="F80" s="15">
        <v>176.32</v>
      </c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1"/>
    </row>
    <row r="81" spans="1:31" ht="17.399999999999999" customHeight="1" x14ac:dyDescent="0.3">
      <c r="A81" s="61" t="s">
        <v>127</v>
      </c>
      <c r="B81" s="62"/>
      <c r="C81" s="62"/>
      <c r="D81" s="62"/>
      <c r="E81" s="63"/>
      <c r="F81" s="15">
        <v>246.48</v>
      </c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1"/>
    </row>
    <row r="82" spans="1:31" ht="15.6" customHeight="1" x14ac:dyDescent="0.3">
      <c r="A82" s="61" t="s">
        <v>128</v>
      </c>
      <c r="B82" s="62"/>
      <c r="C82" s="62"/>
      <c r="D82" s="62"/>
      <c r="E82" s="63"/>
      <c r="F82" s="15">
        <v>262.44</v>
      </c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1"/>
    </row>
    <row r="83" spans="1:31" ht="14.4" customHeight="1" x14ac:dyDescent="0.3">
      <c r="A83" s="61" t="s">
        <v>129</v>
      </c>
      <c r="B83" s="62"/>
      <c r="C83" s="62"/>
      <c r="D83" s="62"/>
      <c r="E83" s="63"/>
      <c r="F83" s="78">
        <v>218.81</v>
      </c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</row>
    <row r="84" spans="1:31" ht="14.4" customHeight="1" x14ac:dyDescent="0.3">
      <c r="A84" s="61" t="s">
        <v>130</v>
      </c>
      <c r="B84" s="62"/>
      <c r="C84" s="62"/>
      <c r="D84" s="62"/>
      <c r="E84" s="63"/>
      <c r="F84" s="78">
        <v>197</v>
      </c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</row>
    <row r="85" spans="1:31" ht="14.4" customHeight="1" x14ac:dyDescent="0.3">
      <c r="A85" s="61" t="s">
        <v>131</v>
      </c>
      <c r="B85" s="62"/>
      <c r="C85" s="62"/>
      <c r="D85" s="62"/>
      <c r="E85" s="63"/>
      <c r="F85" s="78">
        <v>165.5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</row>
    <row r="86" spans="1:31" ht="61.5" customHeight="1" x14ac:dyDescent="0.3">
      <c r="A86" s="14" t="s">
        <v>58</v>
      </c>
      <c r="B86" s="14"/>
      <c r="C86" s="14"/>
      <c r="D86" s="14"/>
      <c r="E86" s="14"/>
      <c r="F86" s="79">
        <f>F22/F63/1000</f>
        <v>6.705603682211253E-2</v>
      </c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</row>
    <row r="87" spans="1:31" ht="55.5" customHeight="1" x14ac:dyDescent="0.3">
      <c r="A87" s="14" t="s">
        <v>59</v>
      </c>
      <c r="B87" s="14"/>
      <c r="C87" s="14"/>
      <c r="D87" s="14"/>
      <c r="E87" s="14"/>
      <c r="F87" s="79">
        <f>169.3764/F63</f>
        <v>1.0403539121160503</v>
      </c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</row>
    <row r="89" spans="1:31" ht="38.25" customHeight="1" x14ac:dyDescent="0.3">
      <c r="A89" s="76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60" customHeight="1" x14ac:dyDescent="0.3">
      <c r="A90" s="76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33" customHeight="1" x14ac:dyDescent="0.3">
      <c r="A91" s="76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</sheetData>
  <mergeCells count="200">
    <mergeCell ref="F80:AE80"/>
    <mergeCell ref="F81:AE81"/>
    <mergeCell ref="F71:AE71"/>
    <mergeCell ref="F72:AE72"/>
    <mergeCell ref="F73:AE73"/>
    <mergeCell ref="F74:AE74"/>
    <mergeCell ref="F75:AE75"/>
    <mergeCell ref="F76:AE76"/>
    <mergeCell ref="F77:AE77"/>
    <mergeCell ref="F78:AE78"/>
    <mergeCell ref="F79:AE79"/>
    <mergeCell ref="F52:AE52"/>
    <mergeCell ref="F53:AE53"/>
    <mergeCell ref="F54:AE54"/>
    <mergeCell ref="F55:AE55"/>
    <mergeCell ref="F56:AE56"/>
    <mergeCell ref="F57:AE57"/>
    <mergeCell ref="F58:AE58"/>
    <mergeCell ref="A82:E82"/>
    <mergeCell ref="F69:AE69"/>
    <mergeCell ref="A69:E69"/>
    <mergeCell ref="F82:AE82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F70:AE70"/>
    <mergeCell ref="F43:AE43"/>
    <mergeCell ref="F44:AE44"/>
    <mergeCell ref="F45:AE45"/>
    <mergeCell ref="F46:AE46"/>
    <mergeCell ref="F47:AE47"/>
    <mergeCell ref="F48:AE48"/>
    <mergeCell ref="F49:AE49"/>
    <mergeCell ref="F50:AE50"/>
    <mergeCell ref="F51:AE51"/>
    <mergeCell ref="A56:E56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91:AE91"/>
    <mergeCell ref="F83:AE83"/>
    <mergeCell ref="F85:AE85"/>
    <mergeCell ref="F86:AE86"/>
    <mergeCell ref="F87:AE87"/>
    <mergeCell ref="A84:E84"/>
    <mergeCell ref="F84:AE84"/>
    <mergeCell ref="A83:E83"/>
    <mergeCell ref="A85:E85"/>
    <mergeCell ref="A86:E86"/>
    <mergeCell ref="A87:E87"/>
    <mergeCell ref="A89:AE89"/>
    <mergeCell ref="A90:AE90"/>
    <mergeCell ref="F63:AE63"/>
    <mergeCell ref="F64:AE64"/>
    <mergeCell ref="F65:AE65"/>
    <mergeCell ref="F66:AE66"/>
    <mergeCell ref="F67:AE67"/>
    <mergeCell ref="F68:AE68"/>
    <mergeCell ref="A63:E63"/>
    <mergeCell ref="A64:E64"/>
    <mergeCell ref="A65:E65"/>
    <mergeCell ref="A66:E66"/>
    <mergeCell ref="A67:E67"/>
    <mergeCell ref="A68:E68"/>
    <mergeCell ref="A61:E61"/>
    <mergeCell ref="A62:E62"/>
    <mergeCell ref="F38:AE38"/>
    <mergeCell ref="F39:AE39"/>
    <mergeCell ref="F40:AE40"/>
    <mergeCell ref="F41:AE41"/>
    <mergeCell ref="F42:AE42"/>
    <mergeCell ref="F60:AE60"/>
    <mergeCell ref="F61:AE61"/>
    <mergeCell ref="F62:AE62"/>
    <mergeCell ref="A38:E38"/>
    <mergeCell ref="A39:E39"/>
    <mergeCell ref="A40:E40"/>
    <mergeCell ref="A41:E41"/>
    <mergeCell ref="A42:E42"/>
    <mergeCell ref="A60:E60"/>
    <mergeCell ref="A59:E59"/>
    <mergeCell ref="F59:AE59"/>
    <mergeCell ref="A58:E58"/>
    <mergeCell ref="A57:E57"/>
    <mergeCell ref="A43:E43"/>
    <mergeCell ref="A53:E53"/>
    <mergeCell ref="A54:E54"/>
    <mergeCell ref="A55:E55"/>
    <mergeCell ref="T35:AE35"/>
    <mergeCell ref="T36:AE36"/>
    <mergeCell ref="A34:E34"/>
    <mergeCell ref="A35:E35"/>
    <mergeCell ref="A36:E36"/>
    <mergeCell ref="T32:AE32"/>
    <mergeCell ref="F33:K33"/>
    <mergeCell ref="F34:K34"/>
    <mergeCell ref="F35:K35"/>
    <mergeCell ref="F36:K36"/>
    <mergeCell ref="L33:S33"/>
    <mergeCell ref="L34:S34"/>
    <mergeCell ref="L35:S35"/>
    <mergeCell ref="L36:S36"/>
    <mergeCell ref="T33:AE33"/>
    <mergeCell ref="A33:E33"/>
    <mergeCell ref="A30:E30"/>
    <mergeCell ref="A31:E31"/>
    <mergeCell ref="A32:E32"/>
    <mergeCell ref="F30:AE30"/>
    <mergeCell ref="F31:AE31"/>
    <mergeCell ref="F32:K32"/>
    <mergeCell ref="L32:S32"/>
    <mergeCell ref="F29:AE29"/>
    <mergeCell ref="T34:AE34"/>
    <mergeCell ref="A29:E29"/>
    <mergeCell ref="F25:AE25"/>
    <mergeCell ref="F26:AE26"/>
    <mergeCell ref="F27:AE27"/>
    <mergeCell ref="F28:AE28"/>
    <mergeCell ref="A25:E25"/>
    <mergeCell ref="A26:E26"/>
    <mergeCell ref="F21:AE21"/>
    <mergeCell ref="A23:E23"/>
    <mergeCell ref="F22:AE22"/>
    <mergeCell ref="F23:AE23"/>
    <mergeCell ref="A21:E21"/>
    <mergeCell ref="A27:E27"/>
    <mergeCell ref="A28:E28"/>
    <mergeCell ref="Y16:AE16"/>
    <mergeCell ref="Y19:AE19"/>
    <mergeCell ref="F15:K15"/>
    <mergeCell ref="F16:K16"/>
    <mergeCell ref="F19:K19"/>
    <mergeCell ref="L15:Q15"/>
    <mergeCell ref="L16:Q16"/>
    <mergeCell ref="L19:Q19"/>
    <mergeCell ref="A24:E24"/>
    <mergeCell ref="F24:AE24"/>
    <mergeCell ref="A7:E7"/>
    <mergeCell ref="A8:E8"/>
    <mergeCell ref="A9:E9"/>
    <mergeCell ref="A10:E10"/>
    <mergeCell ref="F7:AE7"/>
    <mergeCell ref="F8:AE8"/>
    <mergeCell ref="F9:AE9"/>
    <mergeCell ref="F10:AE10"/>
    <mergeCell ref="F20:AE20"/>
    <mergeCell ref="A14:E15"/>
    <mergeCell ref="F14:AE14"/>
    <mergeCell ref="A17:E17"/>
    <mergeCell ref="A18:E18"/>
    <mergeCell ref="F17:K17"/>
    <mergeCell ref="L17:Q17"/>
    <mergeCell ref="R17:X17"/>
    <mergeCell ref="Y17:AE17"/>
    <mergeCell ref="L18:Q18"/>
    <mergeCell ref="R18:X18"/>
    <mergeCell ref="Y18:AE18"/>
    <mergeCell ref="R15:X15"/>
    <mergeCell ref="R16:X16"/>
    <mergeCell ref="R19:X19"/>
    <mergeCell ref="Y15:AE15"/>
    <mergeCell ref="A37:E37"/>
    <mergeCell ref="F37:AE37"/>
    <mergeCell ref="A1:AE1"/>
    <mergeCell ref="A6:E6"/>
    <mergeCell ref="A11:E11"/>
    <mergeCell ref="F6:AE6"/>
    <mergeCell ref="A5:E5"/>
    <mergeCell ref="F5:AE5"/>
    <mergeCell ref="A12:E12"/>
    <mergeCell ref="F12:AE12"/>
    <mergeCell ref="A13:E13"/>
    <mergeCell ref="F13:AE13"/>
    <mergeCell ref="F11:AE11"/>
    <mergeCell ref="A2:E2"/>
    <mergeCell ref="F2:AE2"/>
    <mergeCell ref="A3:E3"/>
    <mergeCell ref="F3:AE3"/>
    <mergeCell ref="A4:E4"/>
    <mergeCell ref="F4:AE4"/>
    <mergeCell ref="F18:K18"/>
    <mergeCell ref="A16:E16"/>
    <mergeCell ref="A19:E19"/>
    <mergeCell ref="A20:E20"/>
    <mergeCell ref="A22:E22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view="pageBreakPreview" topLeftCell="A3" zoomScaleNormal="100" zoomScaleSheetLayoutView="100" workbookViewId="0">
      <selection activeCell="A10" sqref="A10:AE13"/>
    </sheetView>
  </sheetViews>
  <sheetFormatPr defaultRowHeight="14.4" x14ac:dyDescent="0.3"/>
  <cols>
    <col min="1" max="1" width="9.109375" style="5" customWidth="1"/>
    <col min="2" max="4" width="9.109375" style="5"/>
    <col min="5" max="5" width="11.44140625" style="5" customWidth="1"/>
    <col min="6" max="6" width="2.109375" style="5" customWidth="1"/>
    <col min="7" max="7" width="1.5546875" style="5" customWidth="1"/>
    <col min="8" max="9" width="2.109375" style="5" customWidth="1"/>
    <col min="10" max="18" width="1.5546875" style="5" customWidth="1"/>
    <col min="19" max="19" width="1.33203125" style="5" customWidth="1"/>
    <col min="20" max="20" width="1.5546875" style="5" hidden="1" customWidth="1"/>
    <col min="21" max="21" width="1.5546875" style="5" customWidth="1"/>
    <col min="22" max="22" width="0.44140625" style="5" customWidth="1"/>
    <col min="23" max="23" width="2.109375" style="5" hidden="1" customWidth="1"/>
    <col min="24" max="25" width="1.5546875" style="5" customWidth="1"/>
    <col min="26" max="26" width="1.44140625" style="5" customWidth="1"/>
    <col min="27" max="31" width="1.5546875" style="5" customWidth="1"/>
  </cols>
  <sheetData>
    <row r="1" spans="1:33" ht="31.5" customHeight="1" x14ac:dyDescent="0.3">
      <c r="A1" s="18" t="s">
        <v>104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3" ht="46.5" customHeight="1" x14ac:dyDescent="0.3">
      <c r="A2" s="35" t="s">
        <v>35</v>
      </c>
      <c r="B2" s="35"/>
      <c r="C2" s="35"/>
      <c r="D2" s="35"/>
      <c r="E2" s="35"/>
      <c r="F2" s="35" t="s">
        <v>136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3" ht="46.5" customHeight="1" x14ac:dyDescent="0.3">
      <c r="A3" s="35" t="s">
        <v>36</v>
      </c>
      <c r="B3" s="35"/>
      <c r="C3" s="35"/>
      <c r="D3" s="35"/>
      <c r="E3" s="35"/>
      <c r="F3" s="23">
        <f>6504011820</f>
        <v>6504011820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5"/>
    </row>
    <row r="4" spans="1:33" ht="46.5" customHeight="1" x14ac:dyDescent="0.3">
      <c r="A4" s="35" t="s">
        <v>37</v>
      </c>
      <c r="B4" s="35"/>
      <c r="C4" s="35"/>
      <c r="D4" s="35"/>
      <c r="E4" s="35"/>
      <c r="F4" s="23" t="s">
        <v>137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5"/>
    </row>
    <row r="5" spans="1:33" ht="46.5" customHeight="1" x14ac:dyDescent="0.3">
      <c r="A5" s="14" t="s">
        <v>70</v>
      </c>
      <c r="B5" s="14"/>
      <c r="C5" s="14"/>
      <c r="D5" s="14"/>
      <c r="E5" s="14"/>
      <c r="F5" s="83">
        <f>21/56.187</f>
        <v>0.37375193550109459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5"/>
    </row>
    <row r="6" spans="1:33" ht="46.5" customHeight="1" x14ac:dyDescent="0.3">
      <c r="A6" s="14" t="s">
        <v>71</v>
      </c>
      <c r="B6" s="14"/>
      <c r="C6" s="14"/>
      <c r="D6" s="14"/>
      <c r="E6" s="14"/>
      <c r="F6" s="23">
        <v>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5"/>
      <c r="AG6" s="13"/>
    </row>
    <row r="7" spans="1:33" ht="46.5" customHeight="1" x14ac:dyDescent="0.3">
      <c r="A7" s="14" t="s">
        <v>72</v>
      </c>
      <c r="B7" s="14"/>
      <c r="C7" s="14"/>
      <c r="D7" s="14"/>
      <c r="E7" s="14"/>
      <c r="F7" s="39" t="s">
        <v>132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1"/>
    </row>
    <row r="8" spans="1:33" ht="46.5" customHeight="1" x14ac:dyDescent="0.3">
      <c r="A8" s="14" t="s">
        <v>73</v>
      </c>
      <c r="B8" s="14"/>
      <c r="C8" s="14"/>
      <c r="D8" s="14"/>
      <c r="E8" s="14"/>
      <c r="F8" s="82">
        <v>1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1"/>
    </row>
    <row r="9" spans="1:33" ht="46.5" customHeight="1" x14ac:dyDescent="0.3">
      <c r="A9" s="14" t="s">
        <v>74</v>
      </c>
      <c r="B9" s="14"/>
      <c r="C9" s="14"/>
      <c r="D9" s="14"/>
      <c r="E9" s="14"/>
      <c r="F9" s="39">
        <v>14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1"/>
    </row>
    <row r="11" spans="1:33" ht="36.75" customHeight="1" x14ac:dyDescent="0.3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</row>
    <row r="12" spans="1:33" ht="50.25" customHeight="1" x14ac:dyDescent="0.3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</row>
  </sheetData>
  <mergeCells count="19">
    <mergeCell ref="F7:AE7"/>
    <mergeCell ref="A4:E4"/>
    <mergeCell ref="F4:AE4"/>
    <mergeCell ref="A11:AE11"/>
    <mergeCell ref="A12:AE12"/>
    <mergeCell ref="A8:E8"/>
    <mergeCell ref="F8:AE8"/>
    <mergeCell ref="A9:E9"/>
    <mergeCell ref="F9:AE9"/>
    <mergeCell ref="A5:E5"/>
    <mergeCell ref="F5:AE5"/>
    <mergeCell ref="A6:E6"/>
    <mergeCell ref="F6:AE6"/>
    <mergeCell ref="A7:E7"/>
    <mergeCell ref="A1:AE1"/>
    <mergeCell ref="A2:E2"/>
    <mergeCell ref="F2:AE2"/>
    <mergeCell ref="A3:E3"/>
    <mergeCell ref="F3:AE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"/>
  <sheetViews>
    <sheetView view="pageBreakPreview" topLeftCell="A4" zoomScale="80" zoomScaleNormal="100" zoomScaleSheetLayoutView="80" workbookViewId="0">
      <selection activeCell="A25" sqref="A25:AY25"/>
    </sheetView>
  </sheetViews>
  <sheetFormatPr defaultRowHeight="14.4" x14ac:dyDescent="0.3"/>
  <cols>
    <col min="1" max="1" width="9.109375" style="5" customWidth="1"/>
    <col min="2" max="4" width="9.109375" style="5"/>
    <col min="5" max="5" width="36.44140625" style="5" customWidth="1"/>
    <col min="6" max="6" width="2.109375" style="5" customWidth="1"/>
    <col min="7" max="7" width="1.5546875" style="5" customWidth="1"/>
    <col min="8" max="9" width="2.109375" style="5" customWidth="1"/>
    <col min="10" max="31" width="1.5546875" style="5" customWidth="1"/>
    <col min="32" max="32" width="2.5546875" style="5" customWidth="1"/>
    <col min="33" max="36" width="1.5546875" style="5" customWidth="1"/>
    <col min="37" max="37" width="2" style="5" customWidth="1"/>
    <col min="38" max="43" width="1.5546875" style="5" customWidth="1"/>
    <col min="44" max="44" width="2.33203125" style="5" customWidth="1"/>
    <col min="45" max="51" width="1.5546875" style="5" customWidth="1"/>
  </cols>
  <sheetData>
    <row r="1" spans="1:51" ht="20.25" customHeight="1" x14ac:dyDescent="0.3">
      <c r="A1" s="97" t="s">
        <v>102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</row>
    <row r="2" spans="1:51" ht="20.25" customHeight="1" x14ac:dyDescent="0.3">
      <c r="A2" s="35" t="s">
        <v>35</v>
      </c>
      <c r="B2" s="35"/>
      <c r="C2" s="35"/>
      <c r="D2" s="35"/>
      <c r="E2" s="35"/>
      <c r="F2" s="23" t="s">
        <v>136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5"/>
    </row>
    <row r="3" spans="1:51" ht="20.25" customHeight="1" x14ac:dyDescent="0.3">
      <c r="A3" s="35" t="s">
        <v>36</v>
      </c>
      <c r="B3" s="35"/>
      <c r="C3" s="35"/>
      <c r="D3" s="35"/>
      <c r="E3" s="35"/>
      <c r="F3" s="23">
        <f>6504011820</f>
        <v>6504011820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5"/>
    </row>
    <row r="4" spans="1:51" ht="21" customHeight="1" x14ac:dyDescent="0.3">
      <c r="A4" s="35" t="s">
        <v>37</v>
      </c>
      <c r="B4" s="35"/>
      <c r="C4" s="35"/>
      <c r="D4" s="35"/>
      <c r="E4" s="35"/>
      <c r="F4" s="23" t="s">
        <v>134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5"/>
    </row>
    <row r="5" spans="1:51" x14ac:dyDescent="0.3">
      <c r="A5" s="26" t="s">
        <v>75</v>
      </c>
      <c r="B5" s="27"/>
      <c r="C5" s="27"/>
      <c r="D5" s="27"/>
      <c r="E5" s="28"/>
      <c r="F5" s="86" t="s">
        <v>103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</row>
    <row r="6" spans="1:51" ht="54" customHeight="1" x14ac:dyDescent="0.3">
      <c r="A6" s="20" t="s">
        <v>77</v>
      </c>
      <c r="B6" s="21"/>
      <c r="C6" s="21"/>
      <c r="D6" s="21"/>
      <c r="E6" s="22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2"/>
    </row>
    <row r="7" spans="1:51" ht="28.5" customHeight="1" x14ac:dyDescent="0.3">
      <c r="A7" s="20" t="s">
        <v>78</v>
      </c>
      <c r="B7" s="21"/>
      <c r="C7" s="21"/>
      <c r="D7" s="21"/>
      <c r="E7" s="22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4"/>
    </row>
    <row r="8" spans="1:51" x14ac:dyDescent="0.3">
      <c r="A8" s="20" t="s">
        <v>76</v>
      </c>
      <c r="B8" s="21"/>
      <c r="C8" s="21"/>
      <c r="D8" s="21"/>
      <c r="E8" s="22"/>
      <c r="F8" s="32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4"/>
    </row>
    <row r="9" spans="1:51" ht="57" customHeight="1" x14ac:dyDescent="0.3">
      <c r="A9" s="88" t="s">
        <v>79</v>
      </c>
      <c r="B9" s="89"/>
      <c r="C9" s="89"/>
      <c r="D9" s="89"/>
      <c r="E9" s="90"/>
      <c r="F9" s="103" t="s">
        <v>80</v>
      </c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23" t="s">
        <v>82</v>
      </c>
      <c r="V9" s="24"/>
      <c r="W9" s="24"/>
      <c r="X9" s="24"/>
      <c r="Y9" s="24"/>
      <c r="Z9" s="24"/>
      <c r="AA9" s="24"/>
      <c r="AB9" s="24"/>
      <c r="AC9" s="25"/>
      <c r="AD9" s="87" t="s">
        <v>83</v>
      </c>
      <c r="AE9" s="87"/>
      <c r="AF9" s="87"/>
      <c r="AG9" s="87"/>
      <c r="AH9" s="87"/>
      <c r="AI9" s="87"/>
      <c r="AJ9" s="87"/>
      <c r="AK9" s="87"/>
      <c r="AL9" s="87"/>
      <c r="AM9" s="23" t="s">
        <v>81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5"/>
    </row>
    <row r="10" spans="1:51" x14ac:dyDescent="0.3">
      <c r="A10" s="91"/>
      <c r="B10" s="92"/>
      <c r="C10" s="92"/>
      <c r="D10" s="92"/>
      <c r="E10" s="93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32"/>
      <c r="AE10" s="33"/>
      <c r="AF10" s="33"/>
      <c r="AG10" s="33"/>
      <c r="AH10" s="33"/>
      <c r="AI10" s="33"/>
      <c r="AJ10" s="33"/>
      <c r="AK10" s="33"/>
      <c r="AL10" s="34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4"/>
    </row>
    <row r="11" spans="1:51" x14ac:dyDescent="0.3">
      <c r="A11" s="91"/>
      <c r="B11" s="92"/>
      <c r="C11" s="92"/>
      <c r="D11" s="92"/>
      <c r="E11" s="93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32"/>
      <c r="AE11" s="33"/>
      <c r="AF11" s="33"/>
      <c r="AG11" s="33"/>
      <c r="AH11" s="33"/>
      <c r="AI11" s="33"/>
      <c r="AJ11" s="33"/>
      <c r="AK11" s="33"/>
      <c r="AL11" s="34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4"/>
    </row>
    <row r="12" spans="1:51" x14ac:dyDescent="0.3">
      <c r="A12" s="91"/>
      <c r="B12" s="92"/>
      <c r="C12" s="92"/>
      <c r="D12" s="92"/>
      <c r="E12" s="93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32"/>
      <c r="AE12" s="33"/>
      <c r="AF12" s="33"/>
      <c r="AG12" s="33"/>
      <c r="AH12" s="33"/>
      <c r="AI12" s="33"/>
      <c r="AJ12" s="33"/>
      <c r="AK12" s="33"/>
      <c r="AL12" s="34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4"/>
    </row>
    <row r="13" spans="1:51" x14ac:dyDescent="0.3">
      <c r="A13" s="94"/>
      <c r="B13" s="95"/>
      <c r="C13" s="95"/>
      <c r="D13" s="95"/>
      <c r="E13" s="96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32"/>
      <c r="AE13" s="33"/>
      <c r="AF13" s="33"/>
      <c r="AG13" s="33"/>
      <c r="AH13" s="33"/>
      <c r="AI13" s="33"/>
      <c r="AJ13" s="33"/>
      <c r="AK13" s="33"/>
      <c r="AL13" s="34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4"/>
    </row>
    <row r="14" spans="1:51" ht="71.25" customHeight="1" x14ac:dyDescent="0.3">
      <c r="A14" s="99" t="s">
        <v>87</v>
      </c>
      <c r="B14" s="100"/>
      <c r="C14" s="100"/>
      <c r="D14" s="100"/>
      <c r="E14" s="101"/>
      <c r="F14" s="102" t="s">
        <v>84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 t="s">
        <v>86</v>
      </c>
      <c r="AE14" s="102"/>
      <c r="AF14" s="102"/>
      <c r="AG14" s="102"/>
      <c r="AH14" s="102"/>
      <c r="AI14" s="102"/>
      <c r="AJ14" s="102"/>
      <c r="AK14" s="102"/>
      <c r="AL14" s="102"/>
      <c r="AM14" s="102" t="s">
        <v>85</v>
      </c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</row>
    <row r="15" spans="1:51" x14ac:dyDescent="0.3">
      <c r="A15" s="20"/>
      <c r="B15" s="21"/>
      <c r="C15" s="21"/>
      <c r="D15" s="21"/>
      <c r="E15" s="22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</row>
    <row r="16" spans="1:51" x14ac:dyDescent="0.3">
      <c r="A16" s="20"/>
      <c r="B16" s="21"/>
      <c r="C16" s="21"/>
      <c r="D16" s="21"/>
      <c r="E16" s="22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</row>
    <row r="17" spans="1:51" ht="46.2" customHeight="1" x14ac:dyDescent="0.3">
      <c r="A17" s="20" t="s">
        <v>88</v>
      </c>
      <c r="B17" s="21"/>
      <c r="C17" s="21"/>
      <c r="D17" s="21"/>
      <c r="E17" s="22"/>
      <c r="F17" s="23" t="s">
        <v>89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3" t="s">
        <v>90</v>
      </c>
      <c r="AE17" s="24"/>
      <c r="AF17" s="24"/>
      <c r="AG17" s="24"/>
      <c r="AH17" s="25"/>
      <c r="AI17" s="32" t="s">
        <v>91</v>
      </c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4"/>
    </row>
    <row r="18" spans="1:51" x14ac:dyDescent="0.3">
      <c r="A18" s="20"/>
      <c r="B18" s="53"/>
      <c r="C18" s="53"/>
      <c r="D18" s="53"/>
      <c r="E18" s="54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</row>
    <row r="19" spans="1:51" x14ac:dyDescent="0.3">
      <c r="A19" s="20"/>
      <c r="B19" s="21"/>
      <c r="C19" s="21"/>
      <c r="D19" s="21"/>
      <c r="E19" s="22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</row>
    <row r="20" spans="1:51" ht="30.75" customHeight="1" x14ac:dyDescent="0.3">
      <c r="A20" s="88" t="s">
        <v>92</v>
      </c>
      <c r="B20" s="89"/>
      <c r="C20" s="89"/>
      <c r="D20" s="89"/>
      <c r="E20" s="90"/>
      <c r="F20" s="23" t="s">
        <v>93</v>
      </c>
      <c r="G20" s="24"/>
      <c r="H20" s="24"/>
      <c r="I20" s="24"/>
      <c r="J20" s="24"/>
      <c r="K20" s="24"/>
      <c r="L20" s="24"/>
      <c r="M20" s="25"/>
      <c r="N20" s="23" t="s">
        <v>94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5"/>
    </row>
    <row r="21" spans="1:51" x14ac:dyDescent="0.3">
      <c r="A21" s="91"/>
      <c r="B21" s="92"/>
      <c r="C21" s="92"/>
      <c r="D21" s="92"/>
      <c r="E21" s="93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</row>
    <row r="22" spans="1:51" x14ac:dyDescent="0.3">
      <c r="A22" s="94"/>
      <c r="B22" s="95"/>
      <c r="C22" s="95"/>
      <c r="D22" s="95"/>
      <c r="E22" s="96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</row>
    <row r="24" spans="1:51" ht="38.25" customHeight="1" x14ac:dyDescent="0.3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</row>
    <row r="25" spans="1:51" ht="48" customHeight="1" x14ac:dyDescent="0.3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</row>
    <row r="26" spans="1:51" ht="54.75" customHeight="1" x14ac:dyDescent="0.3">
      <c r="A26" s="76" t="s">
        <v>95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</row>
  </sheetData>
  <mergeCells count="70">
    <mergeCell ref="F21:M21"/>
    <mergeCell ref="N21:AY21"/>
    <mergeCell ref="F19:AC19"/>
    <mergeCell ref="F13:T13"/>
    <mergeCell ref="U13:AC13"/>
    <mergeCell ref="F20:M20"/>
    <mergeCell ref="N20:AY20"/>
    <mergeCell ref="U9:AC9"/>
    <mergeCell ref="F9:T9"/>
    <mergeCell ref="F10:T10"/>
    <mergeCell ref="U10:AC10"/>
    <mergeCell ref="F11:T11"/>
    <mergeCell ref="U11:AC11"/>
    <mergeCell ref="F12:T12"/>
    <mergeCell ref="U12:AC12"/>
    <mergeCell ref="A20:E22"/>
    <mergeCell ref="F22:M22"/>
    <mergeCell ref="N22:AY22"/>
    <mergeCell ref="A17:E17"/>
    <mergeCell ref="A18:E18"/>
    <mergeCell ref="A19:E19"/>
    <mergeCell ref="F17:AC17"/>
    <mergeCell ref="F18:AC18"/>
    <mergeCell ref="AD17:AH17"/>
    <mergeCell ref="AI17:AY17"/>
    <mergeCell ref="AD18:AH18"/>
    <mergeCell ref="AI18:AY18"/>
    <mergeCell ref="AD19:AH19"/>
    <mergeCell ref="AI19:AY19"/>
    <mergeCell ref="A14:E14"/>
    <mergeCell ref="A15:E15"/>
    <mergeCell ref="A16:E16"/>
    <mergeCell ref="AM14:AY14"/>
    <mergeCell ref="AD14:AL14"/>
    <mergeCell ref="F14:AC14"/>
    <mergeCell ref="F15:AC15"/>
    <mergeCell ref="AD15:AL15"/>
    <mergeCell ref="AM15:AY15"/>
    <mergeCell ref="F16:AC16"/>
    <mergeCell ref="AD16:AL16"/>
    <mergeCell ref="AM16:AY16"/>
    <mergeCell ref="AD12:AL12"/>
    <mergeCell ref="AM12:AY12"/>
    <mergeCell ref="AD13:AL13"/>
    <mergeCell ref="AM13:AY13"/>
    <mergeCell ref="AD10:AL10"/>
    <mergeCell ref="AM10:AY10"/>
    <mergeCell ref="AD11:AL11"/>
    <mergeCell ref="AM11:AY11"/>
    <mergeCell ref="A1:AY1"/>
    <mergeCell ref="A2:E2"/>
    <mergeCell ref="F2:AY2"/>
    <mergeCell ref="A3:E3"/>
    <mergeCell ref="F3:AY3"/>
    <mergeCell ref="A26:AY26"/>
    <mergeCell ref="A4:E4"/>
    <mergeCell ref="F4:AY4"/>
    <mergeCell ref="A25:AY25"/>
    <mergeCell ref="A24:AY24"/>
    <mergeCell ref="A5:E5"/>
    <mergeCell ref="F5:AY5"/>
    <mergeCell ref="A6:E6"/>
    <mergeCell ref="F6:AY6"/>
    <mergeCell ref="A7:E7"/>
    <mergeCell ref="F7:AY7"/>
    <mergeCell ref="AD9:AL9"/>
    <mergeCell ref="AM9:AY9"/>
    <mergeCell ref="A9:E13"/>
    <mergeCell ref="A8:E8"/>
    <mergeCell ref="F8:AY8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Список форм</vt:lpstr>
      <vt:lpstr>4.7</vt:lpstr>
      <vt:lpstr>4.8</vt:lpstr>
      <vt:lpstr>4.9</vt:lpstr>
      <vt:lpstr>'4.7'!Область_печати</vt:lpstr>
      <vt:lpstr>'4.8'!Область_печати</vt:lpstr>
      <vt:lpstr>'4.9'!Область_печати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n.seredkina</dc:creator>
  <cp:lastModifiedBy>Желтоногова</cp:lastModifiedBy>
  <cp:lastPrinted>2017-04-19T23:30:51Z</cp:lastPrinted>
  <dcterms:created xsi:type="dcterms:W3CDTF">2013-07-17T23:57:07Z</dcterms:created>
  <dcterms:modified xsi:type="dcterms:W3CDTF">2017-06-29T22:07:30Z</dcterms:modified>
</cp:coreProperties>
</file>